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Transparencia/MAV/"/>
    </mc:Choice>
  </mc:AlternateContent>
  <xr:revisionPtr revIDLastSave="24" documentId="8_{A1D3B5B9-19BE-409F-BB8A-C11FEF8A4390}" xr6:coauthVersionLast="47" xr6:coauthVersionMax="47" xr10:uidLastSave="{F6C4FC2D-CF96-467E-BF52-72895F641AE5}"/>
  <bookViews>
    <workbookView xWindow="-108" yWindow="-108" windowWidth="23256" windowHeight="12456" xr2:uid="{E3118DAD-E35F-4EFC-95EB-02B5DC8B477D}"/>
  </bookViews>
  <sheets>
    <sheet name="AMConv2019" sheetId="1" r:id="rId1"/>
    <sheet name="Gráfico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<sst xmlns="http://schemas.openxmlformats.org/spreadsheetml/2006/main" count="51" uniqueCount="27">
  <si>
    <t>ACTUACIONES</t>
  </si>
  <si>
    <t>ACTUALIZACIÓN DE COSTES 2018</t>
  </si>
  <si>
    <t>(millones euros)</t>
  </si>
  <si>
    <t>MECANISMO FINANCIACIÓN</t>
  </si>
  <si>
    <t>Actuaciones de integración</t>
  </si>
  <si>
    <t>Redacción de Estudios y Proyectos</t>
  </si>
  <si>
    <t>SOCIEDAD MEDIANTE PRÉSTAMO PARTICIPATIVO SOCIOS (% ACCIONARIAL)</t>
  </si>
  <si>
    <t xml:space="preserve">Fase 0: Soterramiento Santiago El Mayor y Senda de los Garres </t>
  </si>
  <si>
    <t>EJECUCIÓN Y PAGO ANTICIPADO POR ADIF - ALTA VELOCIDAD. REPERCUSIÓN A LOS SOCIOS.</t>
  </si>
  <si>
    <t>Fases 1 y 2: Obra Civil, Vías, Estación Soterrada, Barriomar, Nonduermas</t>
  </si>
  <si>
    <r>
      <t xml:space="preserve">SOCIEDAD MEDIANTE APORTACIÓN DE LOS SOCIOS  </t>
    </r>
    <r>
      <rPr>
        <vertAlign val="superscript"/>
        <sz val="10"/>
        <color theme="1"/>
        <rFont val="Calibri"/>
        <family val="2"/>
      </rPr>
      <t>(1)</t>
    </r>
  </si>
  <si>
    <t>Instalaciones ferroviarias, reposición de servicios afectados (Fases 1 y 2), imprevistos y otros.</t>
  </si>
  <si>
    <t>Actuaciones de Integración Ferroviaria</t>
  </si>
  <si>
    <t>Actuaciones urbanísticas (Proyectos y Obras)</t>
  </si>
  <si>
    <r>
      <t xml:space="preserve">SOCIEDAD MEDIANTE APORTACIÓN DE LOS SOCIOS  </t>
    </r>
    <r>
      <rPr>
        <vertAlign val="superscript"/>
        <sz val="10"/>
        <color rgb="FF000000"/>
        <rFont val="Calibri"/>
        <family val="2"/>
      </rPr>
      <t>(1)</t>
    </r>
  </si>
  <si>
    <t>Otras Actuaciones</t>
  </si>
  <si>
    <t>Intermodalidad Estación Autobuses</t>
  </si>
  <si>
    <t>Aparcamiento Estación</t>
  </si>
  <si>
    <t>Costes Operativos</t>
  </si>
  <si>
    <r>
      <t>SOCIEDAD MEDIANTE PRÉSTAMO PARTICIPATIVO SOCIOS (% ACCIONARIAL) / APORTACIÓN DE LOS SOCIOS</t>
    </r>
    <r>
      <rPr>
        <vertAlign val="superscript"/>
        <sz val="10"/>
        <color theme="1"/>
        <rFont val="Calibri"/>
        <family val="2"/>
      </rPr>
      <t>(1)</t>
    </r>
  </si>
  <si>
    <t>Costes financieros</t>
  </si>
  <si>
    <t>TOTAL ACTUACIONES +COSTES OPERATIVOS Y FINANCIEROS</t>
  </si>
  <si>
    <t>Avance actuaciones a 31/12/2025</t>
  </si>
  <si>
    <t>%</t>
  </si>
  <si>
    <t>Actuaciones urbanísticas</t>
  </si>
  <si>
    <t>Avance</t>
  </si>
  <si>
    <t>Importes en millones de 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</si>
</sst>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vertAlign val="superscript"/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rgb="FF0066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inden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 indent="1"/>
    </xf>
    <xf numFmtId="0" fontId="6" fillId="2" borderId="10" xfId="0" applyFont="1" applyFill="1" applyBorder="1" applyAlignment="1">
      <alignment horizontal="right" vertical="center" indent="1"/>
    </xf>
    <xf numFmtId="0" fontId="7" fillId="2" borderId="13" xfId="0" applyFont="1" applyFill="1" applyBorder="1" applyAlignment="1">
      <alignment horizontal="right" vertical="center" inden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6" fillId="2" borderId="12" xfId="0" applyFont="1" applyFill="1" applyBorder="1" applyAlignment="1">
      <alignment horizontal="right" vertical="center" indent="1"/>
    </xf>
    <xf numFmtId="0" fontId="4" fillId="0" borderId="10" xfId="0" applyFont="1" applyBorder="1" applyAlignment="1">
      <alignment horizontal="right" vertical="center" wrapText="1" indent="1"/>
    </xf>
    <xf numFmtId="0" fontId="0" fillId="0" borderId="0" xfId="0" applyAlignment="1">
      <alignment horizontal="center"/>
    </xf>
    <xf numFmtId="10" fontId="0" fillId="0" borderId="0" xfId="1" applyNumberFormat="1" applyFont="1" applyAlignment="1">
      <alignment vertical="center"/>
    </xf>
    <xf numFmtId="10" fontId="0" fillId="0" borderId="10" xfId="1" applyNumberFormat="1" applyFont="1" applyBorder="1" applyAlignment="1">
      <alignment vertical="center"/>
    </xf>
    <xf numFmtId="10" fontId="0" fillId="0" borderId="0" xfId="0" applyNumberFormat="1" applyAlignment="1">
      <alignment vertical="center"/>
    </xf>
    <xf numFmtId="10" fontId="0" fillId="0" borderId="0" xfId="1" applyNumberFormat="1" applyFont="1"/>
    <xf numFmtId="0" fontId="9" fillId="3" borderId="10" xfId="0" applyFont="1" applyFill="1" applyBorder="1" applyAlignment="1">
      <alignment horizontal="right" vertical="center" wrapText="1" indent="2"/>
    </xf>
    <xf numFmtId="0" fontId="9" fillId="3" borderId="13" xfId="0" applyFont="1" applyFill="1" applyBorder="1" applyAlignment="1">
      <alignment horizontal="right" vertical="center" wrapText="1" indent="2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left" vertical="center" indent="1"/>
    </xf>
    <xf numFmtId="0" fontId="6" fillId="2" borderId="20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indent="1"/>
    </xf>
    <xf numFmtId="0" fontId="6" fillId="2" borderId="18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horizontal="left" vertical="center" indent="1"/>
    </xf>
    <xf numFmtId="0" fontId="9" fillId="3" borderId="18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left" vertical="center" indent="1"/>
    </xf>
    <xf numFmtId="0" fontId="6" fillId="2" borderId="19" xfId="0" applyFont="1" applyFill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0" fontId="0" fillId="0" borderId="0" xfId="1" applyNumberFormat="1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Avance AMConvenio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Gráfico!$B$11:$B$14</c:f>
              <c:strCache>
                <c:ptCount val="4"/>
                <c:pt idx="0">
                  <c:v>Actuaciones de Integración Ferroviaria</c:v>
                </c:pt>
                <c:pt idx="1">
                  <c:v>Actuaciones urbanísticas</c:v>
                </c:pt>
                <c:pt idx="2">
                  <c:v>Intermodalidad Estación Autobuses</c:v>
                </c:pt>
                <c:pt idx="3">
                  <c:v>Aparcamiento Estación</c:v>
                </c:pt>
              </c:strCache>
            </c:strRef>
          </c:cat>
          <c:val>
            <c:numRef>
              <c:f>Gráfico!$C$11:$C$14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D40-4997-A04C-52C681DA91A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Gráfico!$B$11:$B$14</c:f>
              <c:strCache>
                <c:ptCount val="4"/>
                <c:pt idx="0">
                  <c:v>Actuaciones de Integración Ferroviaria</c:v>
                </c:pt>
                <c:pt idx="1">
                  <c:v>Actuaciones urbanísticas</c:v>
                </c:pt>
                <c:pt idx="2">
                  <c:v>Intermodalidad Estación Autobuses</c:v>
                </c:pt>
                <c:pt idx="3">
                  <c:v>Aparcamiento Estación</c:v>
                </c:pt>
              </c:strCache>
            </c:strRef>
          </c:cat>
          <c:val>
            <c:numRef>
              <c:f>Gráfico!$D$11:$D$14</c:f>
              <c:numCache>
                <c:formatCode>General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0-4997-A04C-52C681DA91A6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Gráfico!$B$11:$B$14</c:f>
              <c:strCache>
                <c:ptCount val="4"/>
                <c:pt idx="0">
                  <c:v>Actuaciones de Integración Ferroviaria</c:v>
                </c:pt>
                <c:pt idx="1">
                  <c:v>Actuaciones urbanísticas</c:v>
                </c:pt>
                <c:pt idx="2">
                  <c:v>Intermodalidad Estación Autobuses</c:v>
                </c:pt>
                <c:pt idx="3">
                  <c:v>Aparcamiento Estación</c:v>
                </c:pt>
              </c:strCache>
            </c:strRef>
          </c:cat>
          <c:val>
            <c:numRef>
              <c:f>Gráfico!$E$11:$E$14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CD40-4997-A04C-52C681DA91A6}"/>
            </c:ext>
          </c:extLst>
        </c:ser>
        <c:ser>
          <c:idx val="3"/>
          <c:order val="3"/>
          <c:spPr>
            <a:solidFill>
              <a:srgbClr val="FFC1C1"/>
            </a:solidFill>
            <a:ln>
              <a:solidFill>
                <a:srgbClr val="FFC1C1"/>
              </a:solidFill>
            </a:ln>
            <a:effectLst/>
          </c:spPr>
          <c:invertIfNegative val="0"/>
          <c:cat>
            <c:strRef>
              <c:f>Gráfico!$B$11:$B$14</c:f>
              <c:strCache>
                <c:ptCount val="4"/>
                <c:pt idx="0">
                  <c:v>Actuaciones de Integración Ferroviaria</c:v>
                </c:pt>
                <c:pt idx="1">
                  <c:v>Actuaciones urbanísticas</c:v>
                </c:pt>
                <c:pt idx="2">
                  <c:v>Intermodalidad Estación Autobuses</c:v>
                </c:pt>
                <c:pt idx="3">
                  <c:v>Aparcamiento Estación</c:v>
                </c:pt>
              </c:strCache>
            </c:strRef>
          </c:cat>
          <c:val>
            <c:numRef>
              <c:f>Gráfico!$F$11:$F$14</c:f>
              <c:numCache>
                <c:formatCode>0.00%</c:formatCode>
                <c:ptCount val="4"/>
                <c:pt idx="0">
                  <c:v>0.71750000000000003</c:v>
                </c:pt>
                <c:pt idx="1">
                  <c:v>7.3999999999999996E-2</c:v>
                </c:pt>
                <c:pt idx="2">
                  <c:v>3.2000000000000001E-2</c:v>
                </c:pt>
                <c:pt idx="3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40-4997-A04C-52C681DA9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9758975"/>
        <c:axId val="1639759455"/>
      </c:barChart>
      <c:catAx>
        <c:axId val="16397589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9759455"/>
        <c:crosses val="autoZero"/>
        <c:auto val="1"/>
        <c:lblAlgn val="ctr"/>
        <c:lblOffset val="100"/>
        <c:noMultiLvlLbl val="0"/>
      </c:catAx>
      <c:valAx>
        <c:axId val="1639759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9758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Avance AMConvenio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Gráfico!$B$11:$B$14</c:f>
              <c:strCache>
                <c:ptCount val="4"/>
                <c:pt idx="0">
                  <c:v>Actuaciones de Integración Ferroviaria</c:v>
                </c:pt>
                <c:pt idx="1">
                  <c:v>Actuaciones urbanísticas</c:v>
                </c:pt>
                <c:pt idx="2">
                  <c:v>Intermodalidad Estación Autobuses</c:v>
                </c:pt>
                <c:pt idx="3">
                  <c:v>Aparcamiento Estación</c:v>
                </c:pt>
              </c:strCache>
            </c:strRef>
          </c:cat>
          <c:val>
            <c:numRef>
              <c:f>Gráfico!$C$11:$C$14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E1A7-4872-9FE9-450DE3CD7E3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Gráfico!$B$11:$B$14</c:f>
              <c:strCache>
                <c:ptCount val="4"/>
                <c:pt idx="0">
                  <c:v>Actuaciones de Integración Ferroviaria</c:v>
                </c:pt>
                <c:pt idx="1">
                  <c:v>Actuaciones urbanísticas</c:v>
                </c:pt>
                <c:pt idx="2">
                  <c:v>Intermodalidad Estación Autobuses</c:v>
                </c:pt>
                <c:pt idx="3">
                  <c:v>Aparcamiento Estación</c:v>
                </c:pt>
              </c:strCache>
            </c:strRef>
          </c:cat>
          <c:val>
            <c:numRef>
              <c:f>Gráfico!$D$11:$D$14</c:f>
              <c:numCache>
                <c:formatCode>General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A7-4872-9FE9-450DE3CD7E3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Gráfico!$B$11:$B$14</c:f>
              <c:strCache>
                <c:ptCount val="4"/>
                <c:pt idx="0">
                  <c:v>Actuaciones de Integración Ferroviaria</c:v>
                </c:pt>
                <c:pt idx="1">
                  <c:v>Actuaciones urbanísticas</c:v>
                </c:pt>
                <c:pt idx="2">
                  <c:v>Intermodalidad Estación Autobuses</c:v>
                </c:pt>
                <c:pt idx="3">
                  <c:v>Aparcamiento Estación</c:v>
                </c:pt>
              </c:strCache>
            </c:strRef>
          </c:cat>
          <c:val>
            <c:numRef>
              <c:f>Gráfico!$E$11:$E$14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E1A7-4872-9FE9-450DE3CD7E33}"/>
            </c:ext>
          </c:extLst>
        </c:ser>
        <c:ser>
          <c:idx val="3"/>
          <c:order val="3"/>
          <c:spPr>
            <a:solidFill>
              <a:srgbClr val="FFC1C1"/>
            </a:solidFill>
            <a:ln>
              <a:solidFill>
                <a:srgbClr val="FFC1C1"/>
              </a:solidFill>
            </a:ln>
            <a:effectLst/>
          </c:spPr>
          <c:invertIfNegative val="0"/>
          <c:cat>
            <c:strRef>
              <c:f>Gráfico!$B$11:$B$14</c:f>
              <c:strCache>
                <c:ptCount val="4"/>
                <c:pt idx="0">
                  <c:v>Actuaciones de Integración Ferroviaria</c:v>
                </c:pt>
                <c:pt idx="1">
                  <c:v>Actuaciones urbanísticas</c:v>
                </c:pt>
                <c:pt idx="2">
                  <c:v>Intermodalidad Estación Autobuses</c:v>
                </c:pt>
                <c:pt idx="3">
                  <c:v>Aparcamiento Estación</c:v>
                </c:pt>
              </c:strCache>
            </c:strRef>
          </c:cat>
          <c:val>
            <c:numRef>
              <c:f>Gráfico!$F$11:$F$14</c:f>
              <c:numCache>
                <c:formatCode>0.00%</c:formatCode>
                <c:ptCount val="4"/>
                <c:pt idx="0">
                  <c:v>0.71750000000000003</c:v>
                </c:pt>
                <c:pt idx="1">
                  <c:v>7.3999999999999996E-2</c:v>
                </c:pt>
                <c:pt idx="2">
                  <c:v>3.2000000000000001E-2</c:v>
                </c:pt>
                <c:pt idx="3">
                  <c:v>1.6E-2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A7-4872-9FE9-450DE3CD7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9758975"/>
        <c:axId val="1639759455"/>
      </c:barChart>
      <c:catAx>
        <c:axId val="16397589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9759455"/>
        <c:crosses val="autoZero"/>
        <c:auto val="1"/>
        <c:lblAlgn val="ctr"/>
        <c:lblOffset val="100"/>
        <c:noMultiLvlLbl val="0"/>
      </c:catAx>
      <c:valAx>
        <c:axId val="1639759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39758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14</xdr:col>
      <xdr:colOff>627529</xdr:colOff>
      <xdr:row>8</xdr:row>
      <xdr:rowOff>124386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F66BD67-D389-4AF6-BD5C-69D94D38B932}"/>
            </a:ext>
          </a:extLst>
        </xdr:cNvPr>
        <xdr:cNvGrpSpPr/>
      </xdr:nvGrpSpPr>
      <xdr:grpSpPr>
        <a:xfrm>
          <a:off x="6696635" y="1846729"/>
          <a:ext cx="4572000" cy="2419351"/>
          <a:chOff x="6675120" y="2922270"/>
          <a:chExt cx="4572000" cy="2419350"/>
        </a:xfrm>
      </xdr:grpSpPr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2EE66EF4-30D7-C7FB-D4FA-DB27535B7BC3}"/>
              </a:ext>
            </a:extLst>
          </xdr:cNvPr>
          <xdr:cNvGraphicFramePr/>
        </xdr:nvGraphicFramePr>
        <xdr:xfrm>
          <a:off x="6675120" y="2922270"/>
          <a:ext cx="4572000" cy="24193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7DB1A86-21C4-A54F-10AC-CF8832482612}"/>
              </a:ext>
            </a:extLst>
          </xdr:cNvPr>
          <xdr:cNvSpPr txBox="1"/>
        </xdr:nvSpPr>
        <xdr:spPr>
          <a:xfrm>
            <a:off x="10355580" y="3017520"/>
            <a:ext cx="815340" cy="1905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8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(31/12/2025)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746760</xdr:colOff>
      <xdr:row>7</xdr:row>
      <xdr:rowOff>232410</xdr:rowOff>
    </xdr:from>
    <xdr:to>
      <xdr:col>14</xdr:col>
      <xdr:colOff>563880</xdr:colOff>
      <xdr:row>11</xdr:row>
      <xdr:rowOff>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B2DE91C1-D17F-F798-108A-46494C1C17DD}"/>
            </a:ext>
          </a:extLst>
        </xdr:cNvPr>
        <xdr:cNvGrpSpPr/>
      </xdr:nvGrpSpPr>
      <xdr:grpSpPr>
        <a:xfrm>
          <a:off x="6675120" y="2922270"/>
          <a:ext cx="4572000" cy="2419350"/>
          <a:chOff x="6675120" y="2922270"/>
          <a:chExt cx="4572000" cy="2419350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236523B1-8F1D-91C2-6794-5845E399D878}"/>
              </a:ext>
            </a:extLst>
          </xdr:cNvPr>
          <xdr:cNvGraphicFramePr/>
        </xdr:nvGraphicFramePr>
        <xdr:xfrm>
          <a:off x="6675120" y="2922270"/>
          <a:ext cx="4572000" cy="24193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60AE5DA7-AEEC-DD00-35A0-AFDE88E77364}"/>
              </a:ext>
            </a:extLst>
          </xdr:cNvPr>
          <xdr:cNvSpPr txBox="1"/>
        </xdr:nvSpPr>
        <xdr:spPr>
          <a:xfrm>
            <a:off x="10355580" y="3017520"/>
            <a:ext cx="815340" cy="1905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s-ES" sz="8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(31/12/2025)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5652-5420-4D0E-9BC4-17BF28AA19F0}">
  <dimension ref="B2:H22"/>
  <sheetViews>
    <sheetView tabSelected="1" zoomScale="85" zoomScaleNormal="85" workbookViewId="0">
      <selection activeCell="H21" sqref="H21"/>
    </sheetView>
  </sheetViews>
  <sheetFormatPr baseColWidth="10" defaultRowHeight="14.4" x14ac:dyDescent="0.3"/>
  <cols>
    <col min="1" max="1" width="2.5546875" customWidth="1"/>
    <col min="7" max="7" width="14.5546875" customWidth="1"/>
  </cols>
  <sheetData>
    <row r="2" spans="2:8" x14ac:dyDescent="0.3">
      <c r="B2" t="s">
        <v>22</v>
      </c>
      <c r="H2" s="57" t="s">
        <v>26</v>
      </c>
    </row>
    <row r="3" spans="2:8" ht="32.4" customHeight="1" thickBot="1" x14ac:dyDescent="0.35">
      <c r="H3" s="15" t="s">
        <v>23</v>
      </c>
    </row>
    <row r="4" spans="2:8" ht="41.4" x14ac:dyDescent="0.3">
      <c r="B4" s="22" t="s">
        <v>0</v>
      </c>
      <c r="C4" s="23"/>
      <c r="D4" s="23"/>
      <c r="E4" s="24"/>
      <c r="F4" s="2" t="s">
        <v>1</v>
      </c>
      <c r="G4" s="28" t="s">
        <v>3</v>
      </c>
      <c r="H4" s="56" t="s">
        <v>25</v>
      </c>
    </row>
    <row r="5" spans="2:8" ht="28.2" thickBot="1" x14ac:dyDescent="0.35">
      <c r="B5" s="25"/>
      <c r="C5" s="26"/>
      <c r="D5" s="26"/>
      <c r="E5" s="27"/>
      <c r="F5" s="3" t="s">
        <v>2</v>
      </c>
      <c r="G5" s="29"/>
    </row>
    <row r="6" spans="2:8" ht="15" thickBot="1" x14ac:dyDescent="0.35">
      <c r="B6" s="30"/>
      <c r="C6" s="30"/>
      <c r="D6" s="30"/>
      <c r="E6" s="30"/>
      <c r="F6" s="1"/>
      <c r="G6" s="1"/>
    </row>
    <row r="7" spans="2:8" ht="83.4" thickBot="1" x14ac:dyDescent="0.35">
      <c r="B7" s="31" t="s">
        <v>4</v>
      </c>
      <c r="C7" s="34" t="s">
        <v>5</v>
      </c>
      <c r="D7" s="35"/>
      <c r="E7" s="36"/>
      <c r="F7" s="4">
        <v>6.1</v>
      </c>
      <c r="G7" s="5" t="s">
        <v>6</v>
      </c>
      <c r="H7" s="16">
        <v>1</v>
      </c>
    </row>
    <row r="8" spans="2:8" ht="97.2" thickBot="1" x14ac:dyDescent="0.35">
      <c r="B8" s="32"/>
      <c r="C8" s="34" t="s">
        <v>7</v>
      </c>
      <c r="D8" s="35"/>
      <c r="E8" s="36"/>
      <c r="F8" s="6">
        <v>90.08</v>
      </c>
      <c r="G8" s="7" t="s">
        <v>8</v>
      </c>
      <c r="H8" s="16">
        <v>1</v>
      </c>
    </row>
    <row r="9" spans="2:8" ht="55.2" customHeight="1" thickBot="1" x14ac:dyDescent="0.35">
      <c r="B9" s="32"/>
      <c r="C9" s="34" t="s">
        <v>9</v>
      </c>
      <c r="D9" s="35"/>
      <c r="E9" s="36"/>
      <c r="F9" s="6">
        <v>333.45</v>
      </c>
      <c r="G9" s="28" t="s">
        <v>10</v>
      </c>
      <c r="H9" s="16">
        <v>0.64</v>
      </c>
    </row>
    <row r="10" spans="2:8" ht="41.4" customHeight="1" thickBot="1" x14ac:dyDescent="0.35">
      <c r="B10" s="33"/>
      <c r="C10" s="34" t="s">
        <v>11</v>
      </c>
      <c r="D10" s="35"/>
      <c r="E10" s="36"/>
      <c r="F10" s="8">
        <v>119.62</v>
      </c>
      <c r="G10" s="37"/>
      <c r="H10" s="16">
        <v>0.23</v>
      </c>
    </row>
    <row r="11" spans="2:8" ht="15" thickBot="1" x14ac:dyDescent="0.35">
      <c r="B11" s="1"/>
      <c r="C11" s="41"/>
      <c r="D11" s="41"/>
      <c r="E11" s="1"/>
      <c r="F11" s="1"/>
      <c r="G11" s="1"/>
      <c r="H11" s="16"/>
    </row>
    <row r="12" spans="2:8" ht="15" thickBot="1" x14ac:dyDescent="0.35">
      <c r="B12" s="46" t="s">
        <v>12</v>
      </c>
      <c r="C12" s="51"/>
      <c r="D12" s="51"/>
      <c r="E12" s="52"/>
      <c r="F12" s="9">
        <v>549.25</v>
      </c>
      <c r="G12" s="10"/>
      <c r="H12" s="17">
        <f>SUM(H7:H11)/4</f>
        <v>0.71750000000000003</v>
      </c>
    </row>
    <row r="13" spans="2:8" ht="15" thickBot="1" x14ac:dyDescent="0.35">
      <c r="B13" s="41"/>
      <c r="C13" s="41"/>
      <c r="D13" s="1"/>
      <c r="E13" s="1"/>
      <c r="F13" s="1"/>
      <c r="G13" s="11"/>
      <c r="H13" s="18"/>
    </row>
    <row r="14" spans="2:8" ht="25.2" customHeight="1" thickBot="1" x14ac:dyDescent="0.35">
      <c r="B14" s="46" t="s">
        <v>13</v>
      </c>
      <c r="C14" s="51"/>
      <c r="D14" s="51"/>
      <c r="E14" s="52"/>
      <c r="F14" s="9">
        <v>38.9</v>
      </c>
      <c r="G14" s="38" t="s">
        <v>14</v>
      </c>
      <c r="H14" s="16">
        <v>7.3999999999999996E-2</v>
      </c>
    </row>
    <row r="15" spans="2:8" ht="15" thickBot="1" x14ac:dyDescent="0.35">
      <c r="B15" s="41"/>
      <c r="C15" s="41"/>
      <c r="D15" s="1"/>
      <c r="E15" s="1"/>
      <c r="F15" s="12"/>
      <c r="G15" s="39"/>
      <c r="H15" s="16"/>
    </row>
    <row r="16" spans="2:8" ht="15" thickBot="1" x14ac:dyDescent="0.35">
      <c r="B16" s="42" t="s">
        <v>15</v>
      </c>
      <c r="C16" s="43"/>
      <c r="D16" s="46" t="s">
        <v>16</v>
      </c>
      <c r="E16" s="47"/>
      <c r="F16" s="9">
        <v>16.63</v>
      </c>
      <c r="G16" s="39"/>
      <c r="H16" s="16">
        <v>3.2000000000000001E-2</v>
      </c>
    </row>
    <row r="17" spans="2:8" ht="15" thickBot="1" x14ac:dyDescent="0.35">
      <c r="B17" s="44"/>
      <c r="C17" s="45"/>
      <c r="D17" s="46" t="s">
        <v>17</v>
      </c>
      <c r="E17" s="47"/>
      <c r="F17" s="13">
        <v>8.32</v>
      </c>
      <c r="G17" s="40"/>
      <c r="H17" s="16">
        <v>1.6E-2</v>
      </c>
    </row>
    <row r="18" spans="2:8" ht="15" thickBot="1" x14ac:dyDescent="0.35">
      <c r="B18" s="41"/>
      <c r="C18" s="41"/>
      <c r="D18" s="1"/>
      <c r="E18" s="1"/>
      <c r="F18" s="1"/>
      <c r="G18" s="1"/>
      <c r="H18" s="19"/>
    </row>
    <row r="19" spans="2:8" ht="124.2" customHeight="1" thickBot="1" x14ac:dyDescent="0.35">
      <c r="B19" s="53" t="s">
        <v>18</v>
      </c>
      <c r="C19" s="54"/>
      <c r="D19" s="54"/>
      <c r="E19" s="55"/>
      <c r="F19" s="14">
        <v>3.65</v>
      </c>
      <c r="G19" s="28" t="s">
        <v>19</v>
      </c>
      <c r="H19" s="16">
        <v>3.0000000000000001E-3</v>
      </c>
    </row>
    <row r="20" spans="2:8" ht="15" thickBot="1" x14ac:dyDescent="0.35">
      <c r="B20" s="53" t="s">
        <v>20</v>
      </c>
      <c r="C20" s="54"/>
      <c r="D20" s="54"/>
      <c r="E20" s="55"/>
      <c r="F20" s="8">
        <v>0.5</v>
      </c>
      <c r="G20" s="37"/>
      <c r="H20" s="58">
        <v>0</v>
      </c>
    </row>
    <row r="21" spans="2:8" ht="15" thickBot="1" x14ac:dyDescent="0.35">
      <c r="B21" s="41"/>
      <c r="C21" s="41"/>
      <c r="D21" s="1"/>
      <c r="E21" s="1"/>
      <c r="F21" s="1"/>
      <c r="G21" s="1"/>
    </row>
    <row r="22" spans="2:8" ht="27.6" customHeight="1" thickBot="1" x14ac:dyDescent="0.35">
      <c r="B22" s="48" t="s">
        <v>21</v>
      </c>
      <c r="C22" s="49"/>
      <c r="D22" s="49"/>
      <c r="E22" s="50"/>
      <c r="F22" s="20">
        <v>617.25</v>
      </c>
      <c r="G22" s="21"/>
    </row>
  </sheetData>
  <mergeCells count="24">
    <mergeCell ref="G19:G20"/>
    <mergeCell ref="B20:E20"/>
    <mergeCell ref="B21:C21"/>
    <mergeCell ref="B22:E22"/>
    <mergeCell ref="C10:E10"/>
    <mergeCell ref="C11:D11"/>
    <mergeCell ref="B12:E12"/>
    <mergeCell ref="B13:C13"/>
    <mergeCell ref="B14:E14"/>
    <mergeCell ref="B18:C18"/>
    <mergeCell ref="B19:E19"/>
    <mergeCell ref="G14:G17"/>
    <mergeCell ref="B15:C15"/>
    <mergeCell ref="B16:C17"/>
    <mergeCell ref="D16:E16"/>
    <mergeCell ref="D17:E17"/>
    <mergeCell ref="B4:E5"/>
    <mergeCell ref="G4:G5"/>
    <mergeCell ref="B6:E6"/>
    <mergeCell ref="B7:B10"/>
    <mergeCell ref="C7:E7"/>
    <mergeCell ref="C8:E8"/>
    <mergeCell ref="C9:E9"/>
    <mergeCell ref="G9:G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BAC9-FF13-4C26-BC20-E25BCDEFFE23}">
  <dimension ref="B2:H19"/>
  <sheetViews>
    <sheetView topLeftCell="A7" workbookViewId="0">
      <selection activeCell="P8" sqref="P8"/>
    </sheetView>
  </sheetViews>
  <sheetFormatPr baseColWidth="10" defaultRowHeight="14.4" x14ac:dyDescent="0.3"/>
  <cols>
    <col min="1" max="1" width="2.5546875" customWidth="1"/>
    <col min="8" max="8" width="14.5546875" customWidth="1"/>
  </cols>
  <sheetData>
    <row r="2" spans="2:8" x14ac:dyDescent="0.3">
      <c r="B2" t="s">
        <v>22</v>
      </c>
    </row>
    <row r="3" spans="2:8" ht="15" thickBot="1" x14ac:dyDescent="0.35"/>
    <row r="4" spans="2:8" ht="41.4" x14ac:dyDescent="0.3">
      <c r="B4" s="22" t="s">
        <v>0</v>
      </c>
      <c r="C4" s="23"/>
      <c r="D4" s="23"/>
      <c r="E4" s="24"/>
      <c r="G4" s="2" t="s">
        <v>1</v>
      </c>
      <c r="H4" s="28" t="s">
        <v>3</v>
      </c>
    </row>
    <row r="5" spans="2:8" ht="28.2" thickBot="1" x14ac:dyDescent="0.35">
      <c r="B5" s="25"/>
      <c r="C5" s="26"/>
      <c r="D5" s="26"/>
      <c r="E5" s="27"/>
      <c r="G5" s="3" t="s">
        <v>2</v>
      </c>
      <c r="H5" s="29"/>
    </row>
    <row r="6" spans="2:8" ht="15" thickBot="1" x14ac:dyDescent="0.35">
      <c r="B6" s="30"/>
      <c r="C6" s="30"/>
      <c r="D6" s="30"/>
      <c r="E6" s="30"/>
      <c r="F6" s="15" t="s">
        <v>23</v>
      </c>
      <c r="G6" s="1"/>
      <c r="H6" s="1"/>
    </row>
    <row r="7" spans="2:8" ht="83.4" thickBot="1" x14ac:dyDescent="0.35">
      <c r="B7" s="31" t="s">
        <v>4</v>
      </c>
      <c r="C7" s="34" t="s">
        <v>5</v>
      </c>
      <c r="D7" s="35"/>
      <c r="E7" s="36"/>
      <c r="F7" s="16">
        <v>1</v>
      </c>
      <c r="G7" s="4">
        <v>6.1</v>
      </c>
      <c r="H7" s="5" t="s">
        <v>6</v>
      </c>
    </row>
    <row r="8" spans="2:8" ht="97.2" thickBot="1" x14ac:dyDescent="0.35">
      <c r="B8" s="32"/>
      <c r="C8" s="34" t="s">
        <v>7</v>
      </c>
      <c r="D8" s="35"/>
      <c r="E8" s="36"/>
      <c r="F8" s="16">
        <v>1</v>
      </c>
      <c r="G8" s="6">
        <v>90.08</v>
      </c>
      <c r="H8" s="7" t="s">
        <v>8</v>
      </c>
    </row>
    <row r="9" spans="2:8" ht="55.2" customHeight="1" thickBot="1" x14ac:dyDescent="0.35">
      <c r="B9" s="32"/>
      <c r="C9" s="34" t="s">
        <v>9</v>
      </c>
      <c r="D9" s="35"/>
      <c r="E9" s="36"/>
      <c r="F9" s="16">
        <v>0.64</v>
      </c>
      <c r="G9" s="6">
        <v>333.45</v>
      </c>
      <c r="H9" s="28" t="s">
        <v>10</v>
      </c>
    </row>
    <row r="10" spans="2:8" ht="41.4" customHeight="1" thickBot="1" x14ac:dyDescent="0.35">
      <c r="B10" s="33"/>
      <c r="C10" s="34" t="s">
        <v>11</v>
      </c>
      <c r="D10" s="35"/>
      <c r="E10" s="36"/>
      <c r="F10" s="16">
        <v>0.23</v>
      </c>
      <c r="G10" s="8">
        <v>119.62</v>
      </c>
      <c r="H10" s="37"/>
    </row>
    <row r="11" spans="2:8" ht="15" thickBot="1" x14ac:dyDescent="0.35">
      <c r="B11" s="46" t="s">
        <v>12</v>
      </c>
      <c r="C11" s="51"/>
      <c r="D11" s="51"/>
      <c r="E11" s="52"/>
      <c r="F11" s="17">
        <v>0.71750000000000003</v>
      </c>
      <c r="G11" s="9">
        <v>549.25</v>
      </c>
      <c r="H11" s="10"/>
    </row>
    <row r="12" spans="2:8" ht="25.2" customHeight="1" thickBot="1" x14ac:dyDescent="0.35">
      <c r="B12" s="46" t="s">
        <v>24</v>
      </c>
      <c r="C12" s="51"/>
      <c r="D12" s="51"/>
      <c r="E12" s="52"/>
      <c r="F12" s="16">
        <v>7.3999999999999996E-2</v>
      </c>
      <c r="G12" s="9">
        <v>38.9</v>
      </c>
      <c r="H12" s="38" t="s">
        <v>14</v>
      </c>
    </row>
    <row r="13" spans="2:8" ht="15" thickBot="1" x14ac:dyDescent="0.35">
      <c r="B13" s="46" t="s">
        <v>16</v>
      </c>
      <c r="C13" s="47"/>
      <c r="D13" s="46" t="s">
        <v>16</v>
      </c>
      <c r="E13" s="47"/>
      <c r="F13" s="16">
        <v>3.2000000000000001E-2</v>
      </c>
      <c r="G13" s="9">
        <v>16.63</v>
      </c>
      <c r="H13" s="39"/>
    </row>
    <row r="14" spans="2:8" ht="15" thickBot="1" x14ac:dyDescent="0.35">
      <c r="B14" s="46" t="s">
        <v>17</v>
      </c>
      <c r="C14" s="47"/>
      <c r="D14" s="46" t="s">
        <v>17</v>
      </c>
      <c r="E14" s="47"/>
      <c r="F14" s="16">
        <v>1.6E-2</v>
      </c>
      <c r="G14" s="13">
        <v>8.32</v>
      </c>
      <c r="H14" s="40"/>
    </row>
    <row r="15" spans="2:8" ht="15" thickBot="1" x14ac:dyDescent="0.35">
      <c r="B15" s="41"/>
      <c r="C15" s="41"/>
      <c r="D15" s="1"/>
      <c r="E15" s="1"/>
      <c r="F15" s="19"/>
      <c r="G15" s="1"/>
      <c r="H15" s="1"/>
    </row>
    <row r="16" spans="2:8" ht="124.2" customHeight="1" thickBot="1" x14ac:dyDescent="0.35">
      <c r="B16" s="53" t="s">
        <v>18</v>
      </c>
      <c r="C16" s="54"/>
      <c r="D16" s="54"/>
      <c r="E16" s="55"/>
      <c r="F16" s="16">
        <v>3.0000000000000001E-3</v>
      </c>
      <c r="G16" s="14">
        <v>3.65</v>
      </c>
      <c r="H16" s="28" t="s">
        <v>19</v>
      </c>
    </row>
    <row r="17" spans="2:8" ht="15" thickBot="1" x14ac:dyDescent="0.35">
      <c r="B17" s="53" t="s">
        <v>20</v>
      </c>
      <c r="C17" s="54"/>
      <c r="D17" s="54"/>
      <c r="E17" s="55"/>
      <c r="G17" s="8">
        <v>0.5</v>
      </c>
      <c r="H17" s="37"/>
    </row>
    <row r="18" spans="2:8" ht="15" thickBot="1" x14ac:dyDescent="0.35">
      <c r="B18" s="41"/>
      <c r="C18" s="41"/>
      <c r="D18" s="1"/>
      <c r="E18" s="1"/>
      <c r="G18" s="1"/>
      <c r="H18" s="1"/>
    </row>
    <row r="19" spans="2:8" ht="27.6" customHeight="1" thickBot="1" x14ac:dyDescent="0.35">
      <c r="B19" s="48" t="s">
        <v>21</v>
      </c>
      <c r="C19" s="49"/>
      <c r="D19" s="49"/>
      <c r="E19" s="50"/>
      <c r="G19" s="20">
        <v>617.25</v>
      </c>
      <c r="H19" s="21"/>
    </row>
  </sheetData>
  <mergeCells count="22">
    <mergeCell ref="H16:H17"/>
    <mergeCell ref="B17:E17"/>
    <mergeCell ref="H12:H14"/>
    <mergeCell ref="B18:C18"/>
    <mergeCell ref="B19:E19"/>
    <mergeCell ref="B11:E11"/>
    <mergeCell ref="B12:E12"/>
    <mergeCell ref="D13:E13"/>
    <mergeCell ref="D14:E14"/>
    <mergeCell ref="B13:C13"/>
    <mergeCell ref="B14:C14"/>
    <mergeCell ref="B15:C15"/>
    <mergeCell ref="B16:E16"/>
    <mergeCell ref="B4:E5"/>
    <mergeCell ref="H4:H5"/>
    <mergeCell ref="B6:E6"/>
    <mergeCell ref="B7:B10"/>
    <mergeCell ref="C7:E7"/>
    <mergeCell ref="C8:E8"/>
    <mergeCell ref="C9:E9"/>
    <mergeCell ref="H9:H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AMConv2019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Penélope Mérida Leal</dc:creator>
  <cp:lastModifiedBy>Penélope Mérida Leal</cp:lastModifiedBy>
  <dcterms:created xsi:type="dcterms:W3CDTF">2026-06-10T08:45:22Z</dcterms:created>
  <dcterms:modified xsi:type="dcterms:W3CDTF">2026-06-10T09:18:41Z</dcterms:modified>
</cp:coreProperties>
</file>